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F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<sst xmlns="http://schemas.openxmlformats.org/spreadsheetml/2006/main" count="67" uniqueCount="57">
  <si>
    <t>MUNICIPIO DE LEÓN 
ESTADO DE FLUJOS DE EFECTIVO
DEL 1 DE ENERO AL 31 DE DICIEMBRE DE 2016</t>
  </si>
  <si>
    <t>ÍNDICE</t>
  </si>
  <si>
    <t>NOMBRE</t>
  </si>
  <si>
    <t>NOTA</t>
  </si>
  <si>
    <t>ACTIVIDADES DE OPERACIÓN</t>
  </si>
  <si>
    <t>EFE-3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</si>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</sst>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top"/>
      <protection/>
    </xf>
    <xf numFmtId="0" fontId="3" fillId="0" borderId="0" xfId="20" applyFont="1" applyBorder="1" applyAlignment="1">
      <alignment horizontal="center" vertical="top" wrapText="1"/>
      <protection/>
    </xf>
    <xf numFmtId="0" fontId="3" fillId="0" borderId="0" xfId="20" applyFont="1" applyBorder="1" applyAlignment="1" applyProtection="1">
      <alignment horizontal="center" vertical="top" wrapText="1"/>
      <protection locked="0"/>
    </xf>
    <xf numFmtId="3" fontId="4" fillId="0" borderId="3" xfId="20" applyNumberFormat="1" applyFont="1" applyFill="1" applyBorder="1" applyAlignment="1">
      <alignment vertical="top"/>
      <protection/>
    </xf>
    <xf numFmtId="0" fontId="2" fillId="0" borderId="2" xfId="20" applyFont="1" applyBorder="1" applyAlignment="1" applyProtection="1">
      <alignment horizontal="center" vertical="top"/>
      <protection hidden="1"/>
    </xf>
    <xf numFmtId="0" fontId="3" fillId="0" borderId="0" xfId="20" applyFont="1" applyBorder="1" applyAlignment="1">
      <alignment vertical="top" wrapText="1"/>
      <protection/>
    </xf>
    <xf numFmtId="4" fontId="3" fillId="0" borderId="0" xfId="20" applyNumberFormat="1" applyFont="1" applyBorder="1" applyAlignment="1" applyProtection="1">
      <alignment vertical="top" wrapText="1"/>
      <protection locked="0"/>
    </xf>
    <xf numFmtId="0" fontId="4" fillId="0" borderId="2" xfId="20" applyFont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4" fontId="4" fillId="0" borderId="0" xfId="20" applyNumberFormat="1" applyFont="1" applyBorder="1" applyAlignment="1" applyProtection="1">
      <alignment vertical="top" wrapText="1"/>
      <protection locked="0"/>
    </xf>
    <xf numFmtId="0" fontId="4" fillId="0" borderId="2" xfId="20" applyFont="1" applyFill="1" applyBorder="1" applyAlignment="1">
      <alignment horizontal="center" vertical="top"/>
      <protection/>
    </xf>
    <xf numFmtId="0" fontId="4" fillId="0" borderId="0" xfId="20" applyFont="1" applyFill="1" applyBorder="1" applyAlignment="1">
      <alignment vertical="top" wrapText="1"/>
      <protection/>
    </xf>
    <xf numFmtId="0" fontId="3" fillId="0" borderId="0" xfId="20" applyFont="1" applyFill="1" applyBorder="1" applyAlignment="1">
      <alignment vertical="top" wrapText="1"/>
      <protection/>
    </xf>
    <xf numFmtId="0" fontId="3" fillId="0" borderId="0" xfId="20" applyFont="1" applyFill="1" applyBorder="1" applyAlignment="1">
      <alignment horizontal="center" vertical="top" wrapText="1"/>
      <protection/>
    </xf>
    <xf numFmtId="0" fontId="4" fillId="0" borderId="2" xfId="20" applyNumberFormat="1" applyFont="1" applyFill="1" applyBorder="1" applyAlignment="1">
      <alignment horizontal="center" vertical="top"/>
      <protection/>
    </xf>
    <xf numFmtId="0" fontId="4" fillId="0" borderId="2" xfId="20" applyFont="1" applyBorder="1" applyAlignment="1" quotePrefix="1">
      <alignment horizontal="center" vertical="top"/>
      <protection/>
    </xf>
    <xf numFmtId="0" fontId="4" fillId="0" borderId="2" xfId="20" applyFont="1" applyFill="1" applyBorder="1" applyAlignment="1" quotePrefix="1">
      <alignment horizontal="center" vertical="top"/>
      <protection/>
    </xf>
    <xf numFmtId="0" fontId="2" fillId="0" borderId="2" xfId="20" applyFont="1" applyFill="1" applyBorder="1" applyAlignment="1" applyProtection="1">
      <alignment horizontal="center" vertical="top"/>
      <protection hidden="1"/>
    </xf>
    <xf numFmtId="0" fontId="2" fillId="0" borderId="4" xfId="20" applyFont="1" applyBorder="1" applyAlignment="1" applyProtection="1">
      <alignment horizontal="center" vertical="top"/>
      <protection hidden="1"/>
    </xf>
    <xf numFmtId="0" fontId="3" fillId="0" borderId="5" xfId="20" applyFont="1" applyBorder="1" applyAlignment="1">
      <alignment vertical="top" wrapText="1"/>
      <protection/>
    </xf>
    <xf numFmtId="4" fontId="3" fillId="0" borderId="5" xfId="20" applyNumberFormat="1" applyFont="1" applyBorder="1" applyAlignment="1" applyProtection="1">
      <alignment vertical="top" wrapText="1"/>
      <protection locked="0"/>
    </xf>
    <xf numFmtId="3" fontId="4" fillId="0" borderId="6" xfId="20" applyNumberFormat="1" applyFont="1" applyFill="1" applyBorder="1" applyAlignment="1">
      <alignment vertical="top"/>
      <protection/>
    </xf>
    <xf numFmtId="0" fontId="4" fillId="0" borderId="0" xfId="20" applyFont="1" applyFill="1" applyBorder="1" applyAlignment="1" applyProtection="1">
      <alignment vertical="top"/>
      <protection/>
    </xf>
    <xf numFmtId="0" fontId="4" fillId="0" borderId="0" xfId="20" applyFont="1" applyFill="1" applyBorder="1" applyAlignment="1" applyProtection="1">
      <alignment vertical="top" wrapText="1"/>
      <protection/>
    </xf>
    <xf numFmtId="4" fontId="4" fillId="0" borderId="0" xfId="20" applyNumberFormat="1" applyFont="1" applyFill="1" applyBorder="1" applyAlignment="1" applyProtection="1">
      <alignment vertical="top"/>
      <protection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 applyProtection="1">
      <alignment vertical="top" wrapText="1"/>
      <protection/>
    </xf>
    <xf numFmtId="4" fontId="4" fillId="0" borderId="0" xfId="20" applyNumberFormat="1" applyFont="1" applyAlignment="1" applyProtection="1">
      <alignment vertical="top"/>
      <protection/>
    </xf>
    <xf numFmtId="0" fontId="4" fillId="0" borderId="0" xfId="20" applyFont="1" applyBorder="1" applyAlignment="1" applyProtection="1">
      <alignment vertical="top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4" fontId="4" fillId="0" borderId="0" xfId="20" applyNumberFormat="1" applyFont="1" applyBorder="1" applyAlignment="1" applyProtection="1">
      <alignment vertical="top"/>
      <protection locked="0"/>
    </xf>
    <xf numFmtId="0" fontId="2" fillId="2" borderId="7" xfId="20" applyFont="1" applyFill="1" applyBorder="1" applyAlignment="1" applyProtection="1">
      <alignment horizontal="center" vertical="center" wrapText="1"/>
      <protection locked="0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952500</xdr:colOff>
      <xdr:row>0</xdr:row>
      <xdr:rowOff>638175</xdr:rowOff>
    </xdr:to>
    <xdr:sp macro="" textlink="">
      <xdr:nvSpPr>
        <xdr:cNvPr id="13" name="2 Rectángulo"/>
        <xdr:cNvSpPr/>
      </xdr:nvSpPr>
      <xdr:spPr>
        <a:xfrm>
          <a:off x="0" y="0"/>
          <a:ext cx="1466850" cy="6381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1</xdr:col>
      <xdr:colOff>3886200</xdr:colOff>
      <xdr:row>66</xdr:row>
      <xdr:rowOff>9525</xdr:rowOff>
    </xdr:from>
    <xdr:to>
      <xdr:col>4</xdr:col>
      <xdr:colOff>857250</xdr:colOff>
      <xdr:row>66</xdr:row>
      <xdr:rowOff>9525</xdr:rowOff>
    </xdr:to>
    <xdr:cxnSp macro="">
      <xdr:nvCxnSpPr>
        <xdr:cNvPr id="14" name="3 Conector recto"/>
        <xdr:cNvCxnSpPr/>
      </xdr:nvCxnSpPr>
      <xdr:spPr>
        <a:xfrm>
          <a:off x="4400550" y="13163550"/>
          <a:ext cx="30289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65</xdr:row>
      <xdr:rowOff>171450</xdr:rowOff>
    </xdr:from>
    <xdr:to>
      <xdr:col>1</xdr:col>
      <xdr:colOff>2686050</xdr:colOff>
      <xdr:row>66</xdr:row>
      <xdr:rowOff>0</xdr:rowOff>
    </xdr:to>
    <xdr:cxnSp macro="">
      <xdr:nvCxnSpPr>
        <xdr:cNvPr id="15" name="4 Conector recto"/>
        <xdr:cNvCxnSpPr/>
      </xdr:nvCxnSpPr>
      <xdr:spPr>
        <a:xfrm flipV="1">
          <a:off x="561975" y="13134975"/>
          <a:ext cx="2638425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952500</xdr:colOff>
      <xdr:row>0</xdr:row>
      <xdr:rowOff>638175</xdr:rowOff>
    </xdr:to>
    <xdr:sp macro="" textlink="">
      <xdr:nvSpPr>
        <xdr:cNvPr id="18" name="2 Rectángulo"/>
        <xdr:cNvSpPr/>
      </xdr:nvSpPr>
      <xdr:spPr>
        <a:xfrm>
          <a:off x="0" y="0"/>
          <a:ext cx="1466850" cy="6381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952500</xdr:colOff>
      <xdr:row>0</xdr:row>
      <xdr:rowOff>638175</xdr:rowOff>
    </xdr:to>
    <xdr:sp macro="" textlink="">
      <xdr:nvSpPr>
        <xdr:cNvPr id="19" name="2 Rectángulo"/>
        <xdr:cNvSpPr/>
      </xdr:nvSpPr>
      <xdr:spPr>
        <a:xfrm>
          <a:off x="0" y="0"/>
          <a:ext cx="1466850" cy="6381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638175</xdr:rowOff>
    </xdr:to>
    <xdr:sp macro="" textlink="">
      <xdr:nvSpPr>
        <xdr:cNvPr id="20" name="2 Rectángulo"/>
        <xdr:cNvSpPr/>
      </xdr:nvSpPr>
      <xdr:spPr>
        <a:xfrm>
          <a:off x="0" y="0"/>
          <a:ext cx="1457325" cy="6381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942975</xdr:colOff>
      <xdr:row>1</xdr:row>
      <xdr:rowOff>0</xdr:rowOff>
    </xdr:to>
    <xdr:pic>
      <xdr:nvPicPr>
        <xdr:cNvPr id="21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438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66</xdr:row>
      <xdr:rowOff>66675</xdr:rowOff>
    </xdr:from>
    <xdr:to>
      <xdr:col>1</xdr:col>
      <xdr:colOff>3086100</xdr:colOff>
      <xdr:row>69</xdr:row>
      <xdr:rowOff>123825</xdr:rowOff>
    </xdr:to>
    <xdr:sp macro="" textlink="">
      <xdr:nvSpPr>
        <xdr:cNvPr id="22" name="8 CuadroTexto"/>
        <xdr:cNvSpPr txBox="1"/>
      </xdr:nvSpPr>
      <xdr:spPr>
        <a:xfrm>
          <a:off x="0" y="13220700"/>
          <a:ext cx="36004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       PRESIDENTE MUNICIPAL</a:t>
          </a:r>
        </a:p>
        <a:p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LIC. HÉCTOR GERMÁN RENÉ LÓPEZ SANTILLANA</a:t>
          </a:r>
          <a:endParaRPr lang="es-MX" sz="10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38100</xdr:colOff>
      <xdr:row>66</xdr:row>
      <xdr:rowOff>19050</xdr:rowOff>
    </xdr:from>
    <xdr:to>
      <xdr:col>4</xdr:col>
      <xdr:colOff>666750</xdr:colOff>
      <xdr:row>70</xdr:row>
      <xdr:rowOff>57150</xdr:rowOff>
    </xdr:to>
    <xdr:sp macro="" textlink="">
      <xdr:nvSpPr>
        <xdr:cNvPr id="23" name="9 CuadroTexto"/>
        <xdr:cNvSpPr txBox="1"/>
      </xdr:nvSpPr>
      <xdr:spPr>
        <a:xfrm>
          <a:off x="4438650" y="13173075"/>
          <a:ext cx="28003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TESORERO MUNICIPAL</a:t>
          </a:r>
        </a:p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C.P. GILBERTO ENRÍQUEZ SÁNCHEZ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SheetLayoutView="100" workbookViewId="0" topLeftCell="A1">
      <pane ySplit="2" topLeftCell="A3" activePane="bottomLeft" state="frozen"/>
      <selection pane="bottomLeft" activeCell="D5" sqref="D5"/>
    </sheetView>
  </sheetViews>
  <sheetFormatPr defaultColWidth="11.421875" defaultRowHeight="15"/>
  <cols>
    <col min="1" max="1" width="7.7109375" style="0" customWidth="1"/>
    <col min="2" max="2" width="58.28125" style="0" bestFit="1" customWidth="1"/>
    <col min="3" max="5" width="16.28125" style="0" customWidth="1"/>
    <col min="6" max="6" width="6.8515625" style="0" customWidth="1"/>
  </cols>
  <sheetData>
    <row r="1" spans="1:6" ht="50.4" customHeight="1">
      <c r="A1" s="34" t="s">
        <v>0</v>
      </c>
      <c r="B1" s="35"/>
      <c r="C1" s="35"/>
      <c r="D1" s="35"/>
      <c r="E1" s="35"/>
      <c r="F1" s="36"/>
    </row>
    <row r="2" spans="1:6" ht="15">
      <c r="A2" s="1" t="s">
        <v>1</v>
      </c>
      <c r="B2" s="2" t="s">
        <v>2</v>
      </c>
      <c r="C2" s="2">
        <v>2016</v>
      </c>
      <c r="D2" s="2">
        <v>2015</v>
      </c>
      <c r="E2" s="2">
        <v>2014</v>
      </c>
      <c r="F2" s="1" t="s">
        <v>3</v>
      </c>
    </row>
    <row r="3" spans="1:6" ht="15">
      <c r="A3" s="3"/>
      <c r="B3" s="4" t="s">
        <v>4</v>
      </c>
      <c r="C3" s="5"/>
      <c r="D3" s="5"/>
      <c r="E3" s="5"/>
      <c r="F3" s="6" t="s">
        <v>5</v>
      </c>
    </row>
    <row r="4" spans="1:6" ht="15">
      <c r="A4" s="7">
        <v>900001</v>
      </c>
      <c r="B4" s="8" t="s">
        <v>6</v>
      </c>
      <c r="C4" s="9">
        <f>SUM(C5:C15)</f>
        <v>5194565019.76</v>
      </c>
      <c r="D4" s="9">
        <f>SUM(D5:D15)</f>
        <v>4105807334.26</v>
      </c>
      <c r="E4" s="9">
        <f>SUM(E5:E15)</f>
        <v>4136014587.5400004</v>
      </c>
      <c r="F4" s="6"/>
    </row>
    <row r="5" spans="1:6" ht="15">
      <c r="A5" s="10">
        <v>4110</v>
      </c>
      <c r="B5" s="11" t="s">
        <v>7</v>
      </c>
      <c r="C5" s="12">
        <v>985531027.26</v>
      </c>
      <c r="D5" s="12">
        <v>837137620.15</v>
      </c>
      <c r="E5" s="12">
        <v>841540772.96</v>
      </c>
      <c r="F5" s="6"/>
    </row>
    <row r="6" spans="1:6" ht="15">
      <c r="A6" s="13">
        <v>4120</v>
      </c>
      <c r="B6" s="14" t="s">
        <v>8</v>
      </c>
      <c r="C6" s="12">
        <v>0</v>
      </c>
      <c r="D6" s="12">
        <v>0</v>
      </c>
      <c r="E6" s="12">
        <v>0</v>
      </c>
      <c r="F6" s="6"/>
    </row>
    <row r="7" spans="1:6" ht="15">
      <c r="A7" s="10">
        <v>4130</v>
      </c>
      <c r="B7" s="11" t="s">
        <v>9</v>
      </c>
      <c r="C7" s="12">
        <v>118704.71</v>
      </c>
      <c r="D7" s="12">
        <v>53785.47</v>
      </c>
      <c r="E7" s="12">
        <v>141138.23</v>
      </c>
      <c r="F7" s="6"/>
    </row>
    <row r="8" spans="1:6" ht="15">
      <c r="A8" s="10">
        <v>4140</v>
      </c>
      <c r="B8" s="11" t="s">
        <v>10</v>
      </c>
      <c r="C8" s="12">
        <v>240956512.67</v>
      </c>
      <c r="D8" s="12">
        <v>235691728.01</v>
      </c>
      <c r="E8" s="12">
        <v>208032977.32</v>
      </c>
      <c r="F8" s="6"/>
    </row>
    <row r="9" spans="1:6" ht="15">
      <c r="A9" s="10">
        <v>4150</v>
      </c>
      <c r="B9" s="11" t="s">
        <v>11</v>
      </c>
      <c r="C9" s="12">
        <v>73146032.32</v>
      </c>
      <c r="D9" s="12">
        <v>42735522.28</v>
      </c>
      <c r="E9" s="12">
        <v>51654685.66</v>
      </c>
      <c r="F9" s="6"/>
    </row>
    <row r="10" spans="1:6" ht="15">
      <c r="A10" s="10">
        <v>4160</v>
      </c>
      <c r="B10" s="11" t="s">
        <v>12</v>
      </c>
      <c r="C10" s="12">
        <v>162744213.86</v>
      </c>
      <c r="D10" s="12">
        <v>148501281.8</v>
      </c>
      <c r="E10" s="12">
        <v>191422709.8</v>
      </c>
      <c r="F10" s="6"/>
    </row>
    <row r="11" spans="1:6" ht="15">
      <c r="A11" s="10">
        <v>4170</v>
      </c>
      <c r="B11" s="11" t="s">
        <v>13</v>
      </c>
      <c r="C11" s="12">
        <v>0</v>
      </c>
      <c r="D11" s="12">
        <v>0</v>
      </c>
      <c r="E11" s="12">
        <v>0</v>
      </c>
      <c r="F11" s="6"/>
    </row>
    <row r="12" spans="1:6" ht="20.4">
      <c r="A12" s="10">
        <v>4190</v>
      </c>
      <c r="B12" s="11" t="s">
        <v>14</v>
      </c>
      <c r="C12" s="12">
        <v>0</v>
      </c>
      <c r="D12" s="12">
        <v>0</v>
      </c>
      <c r="E12" s="12">
        <v>0</v>
      </c>
      <c r="F12" s="6"/>
    </row>
    <row r="13" spans="1:6" ht="15">
      <c r="A13" s="10">
        <v>4210</v>
      </c>
      <c r="B13" s="11" t="s">
        <v>15</v>
      </c>
      <c r="C13" s="12">
        <v>3452651565.72</v>
      </c>
      <c r="D13" s="12">
        <v>2731674633.34</v>
      </c>
      <c r="E13" s="12">
        <v>2759209186</v>
      </c>
      <c r="F13" s="6"/>
    </row>
    <row r="14" spans="1:6" ht="15">
      <c r="A14" s="10">
        <v>4220</v>
      </c>
      <c r="B14" s="11" t="s">
        <v>16</v>
      </c>
      <c r="C14" s="12">
        <v>0</v>
      </c>
      <c r="D14" s="12">
        <v>0</v>
      </c>
      <c r="E14" s="12">
        <v>0</v>
      </c>
      <c r="F14" s="6"/>
    </row>
    <row r="15" spans="1:6" ht="15">
      <c r="A15" s="7">
        <v>4400</v>
      </c>
      <c r="B15" s="14" t="s">
        <v>17</v>
      </c>
      <c r="C15" s="12">
        <v>279416963.22</v>
      </c>
      <c r="D15" s="12">
        <v>110012763.21</v>
      </c>
      <c r="E15" s="12">
        <v>84013117.57</v>
      </c>
      <c r="F15" s="6"/>
    </row>
    <row r="16" spans="1:6" ht="15">
      <c r="A16" s="7">
        <v>900002</v>
      </c>
      <c r="B16" s="8" t="s">
        <v>18</v>
      </c>
      <c r="C16" s="9">
        <f>SUM(C17:C32)</f>
        <v>6437011816.18</v>
      </c>
      <c r="D16" s="9">
        <f>SUM(D17:D32)</f>
        <v>3402223053.92</v>
      </c>
      <c r="E16" s="9">
        <f>SUM(E17:E32)</f>
        <v>3126305716.3599997</v>
      </c>
      <c r="F16" s="6"/>
    </row>
    <row r="17" spans="1:6" ht="15">
      <c r="A17" s="10">
        <v>5110</v>
      </c>
      <c r="B17" s="11" t="s">
        <v>19</v>
      </c>
      <c r="C17" s="12">
        <v>1662577663.63</v>
      </c>
      <c r="D17" s="12">
        <v>1612943300.01</v>
      </c>
      <c r="E17" s="12">
        <v>1401661321.29</v>
      </c>
      <c r="F17" s="6"/>
    </row>
    <row r="18" spans="1:6" ht="15">
      <c r="A18" s="10">
        <v>5120</v>
      </c>
      <c r="B18" s="11" t="s">
        <v>20</v>
      </c>
      <c r="C18" s="12">
        <v>236039052.43</v>
      </c>
      <c r="D18" s="12">
        <v>194459076.78</v>
      </c>
      <c r="E18" s="12">
        <v>188919823.93</v>
      </c>
      <c r="F18" s="6"/>
    </row>
    <row r="19" spans="1:6" ht="15">
      <c r="A19" s="10">
        <v>5130</v>
      </c>
      <c r="B19" s="11" t="s">
        <v>21</v>
      </c>
      <c r="C19" s="12">
        <v>906175332.41</v>
      </c>
      <c r="D19" s="12">
        <v>875275334.81</v>
      </c>
      <c r="E19" s="12">
        <v>822762171.56</v>
      </c>
      <c r="F19" s="6"/>
    </row>
    <row r="20" spans="1:6" ht="15">
      <c r="A20" s="10">
        <v>5210</v>
      </c>
      <c r="B20" s="11" t="s">
        <v>22</v>
      </c>
      <c r="C20" s="12">
        <v>16808573.64</v>
      </c>
      <c r="D20" s="12">
        <v>56559545.48</v>
      </c>
      <c r="E20" s="12">
        <v>0</v>
      </c>
      <c r="F20" s="6"/>
    </row>
    <row r="21" spans="1:6" ht="15">
      <c r="A21" s="10">
        <v>5220</v>
      </c>
      <c r="B21" s="11" t="s">
        <v>23</v>
      </c>
      <c r="C21" s="12">
        <v>506429808.02</v>
      </c>
      <c r="D21" s="12">
        <v>499873940.71</v>
      </c>
      <c r="E21" s="12">
        <v>492015433.02</v>
      </c>
      <c r="F21" s="6"/>
    </row>
    <row r="22" spans="1:6" ht="15">
      <c r="A22" s="10">
        <v>5230</v>
      </c>
      <c r="B22" s="11" t="s">
        <v>24</v>
      </c>
      <c r="C22" s="12">
        <v>44468445.28</v>
      </c>
      <c r="D22" s="12">
        <v>26971746.64</v>
      </c>
      <c r="E22" s="12">
        <v>0</v>
      </c>
      <c r="F22" s="6"/>
    </row>
    <row r="23" spans="1:6" ht="15">
      <c r="A23" s="10">
        <v>5240</v>
      </c>
      <c r="B23" s="11" t="s">
        <v>25</v>
      </c>
      <c r="C23" s="12">
        <v>46372082.29</v>
      </c>
      <c r="D23" s="12">
        <v>54514193.38</v>
      </c>
      <c r="E23" s="12">
        <v>103152929.71</v>
      </c>
      <c r="F23" s="6"/>
    </row>
    <row r="24" spans="1:6" ht="15">
      <c r="A24" s="10">
        <v>5250</v>
      </c>
      <c r="B24" s="11" t="s">
        <v>26</v>
      </c>
      <c r="C24" s="12">
        <v>806086.89</v>
      </c>
      <c r="D24" s="12">
        <v>782263.9</v>
      </c>
      <c r="E24" s="12">
        <v>795987.41</v>
      </c>
      <c r="F24" s="6"/>
    </row>
    <row r="25" spans="1:6" ht="15">
      <c r="A25" s="10">
        <v>5260</v>
      </c>
      <c r="B25" s="11" t="s">
        <v>27</v>
      </c>
      <c r="C25" s="12">
        <v>0</v>
      </c>
      <c r="D25" s="12">
        <v>0</v>
      </c>
      <c r="E25" s="12">
        <v>0</v>
      </c>
      <c r="F25" s="6"/>
    </row>
    <row r="26" spans="1:6" ht="15">
      <c r="A26" s="10">
        <v>5270</v>
      </c>
      <c r="B26" s="11" t="s">
        <v>28</v>
      </c>
      <c r="C26" s="12">
        <v>0</v>
      </c>
      <c r="D26" s="12">
        <v>0</v>
      </c>
      <c r="E26" s="12">
        <v>0</v>
      </c>
      <c r="F26" s="6"/>
    </row>
    <row r="27" spans="1:6" ht="15">
      <c r="A27" s="10">
        <v>5280</v>
      </c>
      <c r="B27" s="11" t="s">
        <v>29</v>
      </c>
      <c r="C27" s="12">
        <v>0</v>
      </c>
      <c r="D27" s="12">
        <v>0</v>
      </c>
      <c r="E27" s="12">
        <v>490000.7</v>
      </c>
      <c r="F27" s="6"/>
    </row>
    <row r="28" spans="1:6" ht="15">
      <c r="A28" s="10">
        <v>5290</v>
      </c>
      <c r="B28" s="11" t="s">
        <v>30</v>
      </c>
      <c r="C28" s="12">
        <v>0</v>
      </c>
      <c r="D28" s="12">
        <v>0</v>
      </c>
      <c r="E28" s="12">
        <v>0</v>
      </c>
      <c r="F28" s="6"/>
    </row>
    <row r="29" spans="1:6" ht="15">
      <c r="A29" s="10">
        <v>5310</v>
      </c>
      <c r="B29" s="11" t="s">
        <v>31</v>
      </c>
      <c r="C29" s="12">
        <v>0</v>
      </c>
      <c r="D29" s="12">
        <v>0</v>
      </c>
      <c r="E29" s="12">
        <v>0</v>
      </c>
      <c r="F29" s="6"/>
    </row>
    <row r="30" spans="1:6" ht="15">
      <c r="A30" s="10">
        <v>5320</v>
      </c>
      <c r="B30" s="11" t="s">
        <v>32</v>
      </c>
      <c r="C30" s="12">
        <v>0</v>
      </c>
      <c r="D30" s="12">
        <v>0</v>
      </c>
      <c r="E30" s="12">
        <v>0</v>
      </c>
      <c r="F30" s="6"/>
    </row>
    <row r="31" spans="1:6" ht="15">
      <c r="A31" s="10">
        <v>5330</v>
      </c>
      <c r="B31" s="11" t="s">
        <v>33</v>
      </c>
      <c r="C31" s="12">
        <v>0</v>
      </c>
      <c r="D31" s="12">
        <v>0</v>
      </c>
      <c r="E31" s="12">
        <v>0</v>
      </c>
      <c r="F31" s="6"/>
    </row>
    <row r="32" spans="1:6" ht="15">
      <c r="A32" s="7">
        <v>4500</v>
      </c>
      <c r="B32" s="14" t="s">
        <v>34</v>
      </c>
      <c r="C32" s="12">
        <v>3017334771.59</v>
      </c>
      <c r="D32" s="12">
        <v>80843652.21</v>
      </c>
      <c r="E32" s="12">
        <v>116508048.74000001</v>
      </c>
      <c r="F32" s="6"/>
    </row>
    <row r="33" spans="1:6" ht="15">
      <c r="A33" s="7">
        <v>900003</v>
      </c>
      <c r="B33" s="15" t="s">
        <v>35</v>
      </c>
      <c r="C33" s="9">
        <f>+C4-C16</f>
        <v>-1242446796.42</v>
      </c>
      <c r="D33" s="9">
        <f>+D4-D16</f>
        <v>703584280.3400002</v>
      </c>
      <c r="E33" s="9">
        <f>+E4-E16</f>
        <v>1009708871.1800008</v>
      </c>
      <c r="F33" s="6"/>
    </row>
    <row r="34" spans="1:6" ht="15">
      <c r="A34" s="10"/>
      <c r="B34" s="16" t="s">
        <v>36</v>
      </c>
      <c r="C34" s="12"/>
      <c r="D34" s="12"/>
      <c r="E34" s="12"/>
      <c r="F34" s="6"/>
    </row>
    <row r="35" spans="1:6" ht="15">
      <c r="A35" s="7">
        <v>900004</v>
      </c>
      <c r="B35" s="15" t="s">
        <v>6</v>
      </c>
      <c r="C35" s="9">
        <f>SUM(C36:C38)</f>
        <v>3138654528.84</v>
      </c>
      <c r="D35" s="9">
        <f>SUM(D36:D38)</f>
        <v>183176127.58999997</v>
      </c>
      <c r="E35" s="9">
        <f>SUM(E36:E38)</f>
        <v>124527215.41000004</v>
      </c>
      <c r="F35" s="6"/>
    </row>
    <row r="36" spans="1:6" ht="15">
      <c r="A36" s="17"/>
      <c r="B36" s="14" t="s">
        <v>37</v>
      </c>
      <c r="C36" s="12">
        <v>2105608358.9</v>
      </c>
      <c r="D36" s="12">
        <v>0</v>
      </c>
      <c r="E36" s="12">
        <v>0</v>
      </c>
      <c r="F36" s="6"/>
    </row>
    <row r="37" spans="1:6" ht="15">
      <c r="A37" s="17"/>
      <c r="B37" s="14" t="s">
        <v>38</v>
      </c>
      <c r="C37" s="12">
        <v>814738.1</v>
      </c>
      <c r="D37" s="12">
        <v>21659898.25</v>
      </c>
      <c r="E37" s="12">
        <v>17707870.47</v>
      </c>
      <c r="F37" s="6"/>
    </row>
    <row r="38" spans="1:6" ht="15">
      <c r="A38" s="7">
        <v>4600</v>
      </c>
      <c r="B38" s="14" t="s">
        <v>39</v>
      </c>
      <c r="C38" s="12">
        <v>1032231431.84</v>
      </c>
      <c r="D38" s="12">
        <v>161516229.33999997</v>
      </c>
      <c r="E38" s="12">
        <v>106819344.94000004</v>
      </c>
      <c r="F38" s="6"/>
    </row>
    <row r="39" spans="1:6" ht="15">
      <c r="A39" s="7">
        <v>900005</v>
      </c>
      <c r="B39" s="15" t="s">
        <v>18</v>
      </c>
      <c r="C39" s="9">
        <f>SUM(C40:C42)</f>
        <v>1355791989.1400006</v>
      </c>
      <c r="D39" s="9">
        <f>SUM(D40:D42)</f>
        <v>1309124052.86</v>
      </c>
      <c r="E39" s="9">
        <f>SUM(E40:E42)</f>
        <v>1561104107.8099992</v>
      </c>
      <c r="F39" s="6"/>
    </row>
    <row r="40" spans="1:6" ht="15">
      <c r="A40" s="17">
        <v>1230</v>
      </c>
      <c r="B40" s="14" t="s">
        <v>37</v>
      </c>
      <c r="C40" s="12">
        <v>505235101.4500007</v>
      </c>
      <c r="D40" s="12">
        <v>899539118.0799999</v>
      </c>
      <c r="E40" s="12">
        <v>1269996576.7199993</v>
      </c>
      <c r="F40" s="6" t="s">
        <v>40</v>
      </c>
    </row>
    <row r="41" spans="1:6" ht="15">
      <c r="A41" s="17" t="s">
        <v>41</v>
      </c>
      <c r="B41" s="14" t="s">
        <v>38</v>
      </c>
      <c r="C41" s="12">
        <v>654042416.4499999</v>
      </c>
      <c r="D41" s="12">
        <v>72821217.29</v>
      </c>
      <c r="E41" s="12">
        <v>99874525.82</v>
      </c>
      <c r="F41" s="6" t="s">
        <v>40</v>
      </c>
    </row>
    <row r="42" spans="1:6" ht="15">
      <c r="A42" s="7">
        <v>4700</v>
      </c>
      <c r="B42" s="14" t="s">
        <v>42</v>
      </c>
      <c r="C42" s="12">
        <v>196514471.23999998</v>
      </c>
      <c r="D42" s="12">
        <v>336763717.49</v>
      </c>
      <c r="E42" s="12">
        <v>191233005.26999998</v>
      </c>
      <c r="F42" s="6"/>
    </row>
    <row r="43" spans="1:6" ht="15">
      <c r="A43" s="7">
        <v>900006</v>
      </c>
      <c r="B43" s="15" t="s">
        <v>43</v>
      </c>
      <c r="C43" s="9">
        <f>+C35-C39</f>
        <v>1782862539.6999996</v>
      </c>
      <c r="D43" s="9">
        <f>+D35-D39</f>
        <v>-1125947925.27</v>
      </c>
      <c r="E43" s="9">
        <f>+E35-E39</f>
        <v>-1436576892.3999991</v>
      </c>
      <c r="F43" s="6"/>
    </row>
    <row r="44" spans="1:6" ht="15">
      <c r="A44" s="10"/>
      <c r="B44" s="16" t="s">
        <v>44</v>
      </c>
      <c r="C44" s="12"/>
      <c r="D44" s="12"/>
      <c r="E44" s="12"/>
      <c r="F44" s="6"/>
    </row>
    <row r="45" spans="1:6" ht="15">
      <c r="A45" s="7">
        <v>900007</v>
      </c>
      <c r="B45" s="15" t="s">
        <v>6</v>
      </c>
      <c r="C45" s="9">
        <f>+C46+C49</f>
        <v>1526449508.6899998</v>
      </c>
      <c r="D45" s="9">
        <f>+D46+D49</f>
        <v>269122995.46000004</v>
      </c>
      <c r="E45" s="9">
        <f>+E46+E49</f>
        <v>736988161.3900001</v>
      </c>
      <c r="F45" s="6"/>
    </row>
    <row r="46" spans="1:6" ht="15">
      <c r="A46" s="18"/>
      <c r="B46" s="14" t="s">
        <v>45</v>
      </c>
      <c r="C46" s="12">
        <f>SUM(C47:C48)</f>
        <v>1273652583.24</v>
      </c>
      <c r="D46" s="12">
        <f>SUM(D47:D48)</f>
        <v>48508970.79</v>
      </c>
      <c r="E46" s="12">
        <f>SUM(E47:E48)</f>
        <v>576202310.16</v>
      </c>
      <c r="F46" s="6"/>
    </row>
    <row r="47" spans="1:6" ht="15">
      <c r="A47" s="17">
        <v>2233</v>
      </c>
      <c r="B47" s="14" t="s">
        <v>46</v>
      </c>
      <c r="C47" s="12">
        <v>1273652583.24</v>
      </c>
      <c r="D47" s="12">
        <v>48508970.79</v>
      </c>
      <c r="E47" s="12">
        <v>576202310.16</v>
      </c>
      <c r="F47" s="6"/>
    </row>
    <row r="48" spans="1:6" ht="15">
      <c r="A48" s="19">
        <v>2234</v>
      </c>
      <c r="B48" s="14" t="s">
        <v>47</v>
      </c>
      <c r="C48" s="12"/>
      <c r="D48" s="12"/>
      <c r="E48" s="12"/>
      <c r="F48" s="6"/>
    </row>
    <row r="49" spans="1:6" ht="15">
      <c r="A49" s="20">
        <v>4800</v>
      </c>
      <c r="B49" s="14" t="s">
        <v>48</v>
      </c>
      <c r="C49" s="12">
        <v>252796925.4499999</v>
      </c>
      <c r="D49" s="12">
        <v>220614024.67000005</v>
      </c>
      <c r="E49" s="12">
        <v>160785851.23000008</v>
      </c>
      <c r="F49" s="6"/>
    </row>
    <row r="50" spans="1:6" ht="15">
      <c r="A50" s="20">
        <v>900008</v>
      </c>
      <c r="B50" s="15" t="s">
        <v>18</v>
      </c>
      <c r="C50" s="9">
        <f>+C51+C54</f>
        <v>1542355731.1100001</v>
      </c>
      <c r="D50" s="9">
        <f>+D51+D54</f>
        <v>291811828.03</v>
      </c>
      <c r="E50" s="9">
        <f>+E51+E54</f>
        <v>245593507.49</v>
      </c>
      <c r="F50" s="6"/>
    </row>
    <row r="51" spans="1:6" ht="15">
      <c r="A51" s="19"/>
      <c r="B51" s="14" t="s">
        <v>49</v>
      </c>
      <c r="C51" s="12">
        <f>SUM(C52:C53)</f>
        <v>1336010600.91</v>
      </c>
      <c r="D51" s="12">
        <f>SUM(D52:D53)</f>
        <v>65560294.360000014</v>
      </c>
      <c r="E51" s="12">
        <f>SUM(E52:E53)</f>
        <v>78058475.08</v>
      </c>
      <c r="F51" s="6"/>
    </row>
    <row r="52" spans="1:6" ht="15">
      <c r="A52" s="17">
        <v>2131</v>
      </c>
      <c r="B52" s="14" t="s">
        <v>46</v>
      </c>
      <c r="C52" s="12">
        <v>1336010600.91</v>
      </c>
      <c r="D52" s="12">
        <v>65560294.360000014</v>
      </c>
      <c r="E52" s="12">
        <v>78058475.08</v>
      </c>
      <c r="F52" s="6"/>
    </row>
    <row r="53" spans="1:6" ht="15">
      <c r="A53" s="19">
        <v>2132</v>
      </c>
      <c r="B53" s="14" t="s">
        <v>47</v>
      </c>
      <c r="C53" s="12"/>
      <c r="D53" s="12"/>
      <c r="E53" s="12"/>
      <c r="F53" s="6"/>
    </row>
    <row r="54" spans="1:6" ht="15">
      <c r="A54" s="20">
        <v>4900</v>
      </c>
      <c r="B54" s="14" t="s">
        <v>50</v>
      </c>
      <c r="C54" s="12">
        <v>206345130.20000002</v>
      </c>
      <c r="D54" s="12">
        <v>226251533.66999996</v>
      </c>
      <c r="E54" s="12">
        <v>167535032.41</v>
      </c>
      <c r="F54" s="6"/>
    </row>
    <row r="55" spans="1:6" ht="15">
      <c r="A55" s="7">
        <v>900009</v>
      </c>
      <c r="B55" s="8" t="s">
        <v>51</v>
      </c>
      <c r="C55" s="9">
        <f>+C45-C50</f>
        <v>-15906222.420000315</v>
      </c>
      <c r="D55" s="9">
        <f>+D45-D50</f>
        <v>-22688832.569999933</v>
      </c>
      <c r="E55" s="9">
        <f>+E45-E50</f>
        <v>491394653.9000001</v>
      </c>
      <c r="F55" s="6"/>
    </row>
    <row r="56" spans="1:6" ht="20.4">
      <c r="A56" s="7">
        <v>9000010</v>
      </c>
      <c r="B56" s="8" t="s">
        <v>52</v>
      </c>
      <c r="C56" s="9">
        <f>+C33+C43+C55</f>
        <v>524509520.8599992</v>
      </c>
      <c r="D56" s="9">
        <f>+D33+D43+D55</f>
        <v>-445052477.49999976</v>
      </c>
      <c r="E56" s="9">
        <f>+E33+E43+E55</f>
        <v>64526632.680001736</v>
      </c>
      <c r="F56" s="6"/>
    </row>
    <row r="57" spans="1:6" ht="15">
      <c r="A57" s="7">
        <v>9000011</v>
      </c>
      <c r="B57" s="8" t="s">
        <v>53</v>
      </c>
      <c r="C57" s="9">
        <f>+D58</f>
        <v>712209959.8400002</v>
      </c>
      <c r="D57" s="9">
        <v>1157262437.34</v>
      </c>
      <c r="E57" s="9">
        <v>1092735804.67</v>
      </c>
      <c r="F57" s="6" t="s">
        <v>54</v>
      </c>
    </row>
    <row r="58" spans="1:6" ht="15">
      <c r="A58" s="21">
        <v>9000012</v>
      </c>
      <c r="B58" s="22" t="s">
        <v>55</v>
      </c>
      <c r="C58" s="23">
        <f>+C56+C57-0.24</f>
        <v>1236719480.4599993</v>
      </c>
      <c r="D58" s="23">
        <f>+D56+D57</f>
        <v>712209959.8400002</v>
      </c>
      <c r="E58" s="23">
        <f>+E56+E57</f>
        <v>1157262437.3500018</v>
      </c>
      <c r="F58" s="24" t="s">
        <v>54</v>
      </c>
    </row>
    <row r="59" spans="1:6" ht="15">
      <c r="A59" s="25"/>
      <c r="B59" s="26"/>
      <c r="C59" s="26"/>
      <c r="D59" s="26"/>
      <c r="E59" s="27"/>
      <c r="F59" s="25"/>
    </row>
    <row r="60" spans="1:6" ht="15">
      <c r="A60" s="25"/>
      <c r="B60" s="26"/>
      <c r="C60" s="26"/>
      <c r="D60" s="26"/>
      <c r="E60" s="27"/>
      <c r="F60" s="25"/>
    </row>
    <row r="61" spans="1:6" ht="15">
      <c r="A61" s="28" t="s">
        <v>56</v>
      </c>
      <c r="B61" s="29"/>
      <c r="C61" s="29"/>
      <c r="D61" s="29"/>
      <c r="E61" s="30"/>
      <c r="F61" s="28"/>
    </row>
    <row r="62" spans="1:6" ht="15">
      <c r="A62" s="31"/>
      <c r="B62" s="32"/>
      <c r="C62" s="32"/>
      <c r="D62" s="32"/>
      <c r="E62" s="33"/>
      <c r="F62" s="31"/>
    </row>
    <row r="63" spans="1:6" ht="15">
      <c r="A63" s="31"/>
      <c r="B63" s="32"/>
      <c r="C63" s="32"/>
      <c r="D63" s="32"/>
      <c r="E63" s="33"/>
      <c r="F63" s="31"/>
    </row>
    <row r="64" spans="1:6" ht="15">
      <c r="A64" s="31"/>
      <c r="B64" s="32"/>
      <c r="C64" s="32"/>
      <c r="D64" s="32"/>
      <c r="E64" s="33"/>
      <c r="F64" s="31"/>
    </row>
    <row r="65" spans="1:6" ht="15">
      <c r="A65" s="31"/>
      <c r="B65" s="32"/>
      <c r="C65" s="32"/>
      <c r="D65" s="32"/>
      <c r="E65" s="33"/>
      <c r="F65" s="31"/>
    </row>
    <row r="66" spans="1:6" ht="15">
      <c r="A66" s="31"/>
      <c r="B66" s="32"/>
      <c r="C66" s="32"/>
      <c r="D66" s="32"/>
      <c r="E66" s="33"/>
      <c r="F66" s="31"/>
    </row>
    <row r="67" spans="1:6" ht="15">
      <c r="A67" s="31"/>
      <c r="B67" s="32"/>
      <c r="C67" s="32"/>
      <c r="D67" s="32"/>
      <c r="E67" s="33"/>
      <c r="F67" s="31"/>
    </row>
    <row r="68" spans="1:6" ht="15">
      <c r="A68" s="31"/>
      <c r="B68" s="32"/>
      <c r="C68" s="32"/>
      <c r="D68" s="32"/>
      <c r="E68" s="33"/>
      <c r="F68" s="31"/>
    </row>
    <row r="69" spans="1:6" ht="15">
      <c r="A69" s="31"/>
      <c r="B69" s="32"/>
      <c r="C69" s="32"/>
      <c r="D69" s="32"/>
      <c r="E69" s="33"/>
      <c r="F69" s="31"/>
    </row>
    <row r="70" spans="1:6" ht="15">
      <c r="A70" s="31"/>
      <c r="B70" s="32"/>
      <c r="C70" s="32"/>
      <c r="D70" s="32"/>
      <c r="E70" s="33"/>
      <c r="F70" s="31"/>
    </row>
    <row r="71" spans="1:6" ht="15">
      <c r="A71" s="31"/>
      <c r="B71" s="32"/>
      <c r="C71" s="32"/>
      <c r="D71" s="32"/>
      <c r="E71" s="33"/>
      <c r="F71" s="31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paperSize="9" scale="67" r:id="rId2"/>
  <ignoredErrors>
    <ignoredError sqref="C4:E33 C35:E45" unlockedFormula="1"/>
    <ignoredError sqref="C46:E58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2017-02-28T16:28:42Z</dcterms:created>
  <dcterms:modified xsi:type="dcterms:W3CDTF">2017-02-28T16:44:58Z</dcterms:modified>
  <cp:category/>
  <cp:version/>
  <cp:contentType/>
  <cp:contentStatus/>
</cp:coreProperties>
</file>